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ORDINUL 11172025\"/>
    </mc:Choice>
  </mc:AlternateContent>
  <xr:revisionPtr revIDLastSave="0" documentId="8_{07824BFD-4C12-4EDB-B23D-83F11A8D1E38}" xr6:coauthVersionLast="47" xr6:coauthVersionMax="47" xr10:uidLastSave="{00000000-0000-0000-0000-000000000000}"/>
  <bookViews>
    <workbookView xWindow="-103" yWindow="-103" windowWidth="33120" windowHeight="18000" xr2:uid="{6C54FE1B-A933-4D82-9FC1-E9BAD9A622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E22" i="1"/>
  <c r="C22" i="1"/>
  <c r="G15" i="1"/>
  <c r="F15" i="1" s="1"/>
  <c r="E15" i="1"/>
  <c r="D15" i="1" s="1"/>
  <c r="C15" i="1"/>
  <c r="F14" i="1"/>
  <c r="D14" i="1"/>
  <c r="F13" i="1"/>
  <c r="D13" i="1"/>
  <c r="F12" i="1"/>
  <c r="D12" i="1"/>
  <c r="F11" i="1"/>
  <c r="D11" i="1"/>
  <c r="G10" i="1"/>
  <c r="F10" i="1" s="1"/>
  <c r="E10" i="1"/>
  <c r="D10" i="1"/>
  <c r="C10" i="1"/>
  <c r="G9" i="1"/>
  <c r="F9" i="1"/>
  <c r="E9" i="1"/>
  <c r="D9" i="1" s="1"/>
  <c r="C9" i="1"/>
  <c r="F8" i="1"/>
  <c r="F22" i="1" s="1"/>
  <c r="D8" i="1"/>
  <c r="D22" i="1" s="1"/>
</calcChain>
</file>

<file path=xl/sharedStrings.xml><?xml version="1.0" encoding="utf-8"?>
<sst xmlns="http://schemas.openxmlformats.org/spreadsheetml/2006/main" count="21" uniqueCount="21">
  <si>
    <t xml:space="preserve">DATE FINANCIARE ( Ordin nr. 1117/01.10.2025) ALE SCJU ARAD CONFORM SITUATIILOR FINANCIARE </t>
  </si>
  <si>
    <t>SI RAPORTARILOR CONTABILE AN 2025</t>
  </si>
  <si>
    <t>TRIM I</t>
  </si>
  <si>
    <t>TRIM II</t>
  </si>
  <si>
    <t>CUMULAT LA 30 IUNIE 2025</t>
  </si>
  <si>
    <t>TRIM III</t>
  </si>
  <si>
    <t>CUMULAT LA 30 SEPTEMBRIE 2025</t>
  </si>
  <si>
    <t>Venituri totale ale spitalului</t>
  </si>
  <si>
    <t>Venituri realizate in baza relatiei contractuale cu CASA</t>
  </si>
  <si>
    <t>Venituri de la bugetul de stat</t>
  </si>
  <si>
    <t>Venituri pentru derularea proiectelor cu finantare nerambursabila</t>
  </si>
  <si>
    <t>Venituri pentru derularea proiectelor cu finantare rambursabila</t>
  </si>
  <si>
    <t>Venituri de la autoritati ale administratiei publice locale</t>
  </si>
  <si>
    <t>Venituri din servicii medicale acordate contra cost</t>
  </si>
  <si>
    <t>Alte venituri(donatii, sponsorizari,alte surse legal constituite)</t>
  </si>
  <si>
    <t>Cheltuieli totale</t>
  </si>
  <si>
    <t>Cheltuieli de personal</t>
  </si>
  <si>
    <t>Cheltuieli cu medicamentele</t>
  </si>
  <si>
    <t>Cheltuieli cu materialele sanitare, reactivi si dezinfectanti</t>
  </si>
  <si>
    <t>Alte cheltuieli</t>
  </si>
  <si>
    <t>Deficitul bugetar/Excedentul bugetar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</si>
</sst>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4" fontId="1" fillId="0" borderId="1" xfId="0" applyNumberFormat="1" applyFont="1" applyBorder="1"/>
    <xf numFmtId="4" fontId="0" fillId="0" borderId="0" xfId="0" applyNumberFormat="1"/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642D1-7FF8-4529-92C2-52EA2BEC14F2}">
  <dimension ref="B4:L25"/>
  <sheetViews>
    <sheetView tabSelected="1" workbookViewId="0">
      <selection activeCell="B17" sqref="B17"/>
    </sheetView>
  </sheetViews>
  <sheetFormatPr defaultRowHeight="14.6" x14ac:dyDescent="0.4"/>
  <cols>
    <col min="1" max="1" width="6" customWidth="1"/>
    <col min="2" max="2" width="33.3046875" customWidth="1"/>
    <col min="3" max="4" width="19.69140625" bestFit="1" customWidth="1"/>
    <col min="5" max="5" width="19.69140625" customWidth="1"/>
    <col min="6" max="7" width="19.69140625" bestFit="1" customWidth="1"/>
    <col min="9" max="10" width="13.84375" bestFit="1" customWidth="1"/>
  </cols>
  <sheetData>
    <row r="4" spans="2:12" ht="15.45" x14ac:dyDescent="0.4">
      <c r="B4" s="1" t="s">
        <v>0</v>
      </c>
      <c r="C4" s="1"/>
      <c r="D4" s="1"/>
      <c r="E4" s="1"/>
      <c r="F4" s="1"/>
      <c r="G4" s="1"/>
      <c r="H4" s="2"/>
      <c r="I4" s="2"/>
      <c r="J4" s="2"/>
      <c r="K4" s="2"/>
      <c r="L4" s="2"/>
    </row>
    <row r="5" spans="2:12" ht="15.45" x14ac:dyDescent="0.4">
      <c r="B5" s="1" t="s">
        <v>1</v>
      </c>
      <c r="C5" s="1"/>
      <c r="D5" s="1"/>
      <c r="E5" s="1"/>
      <c r="F5" s="1"/>
      <c r="G5" s="1"/>
    </row>
    <row r="7" spans="2:12" ht="45" x14ac:dyDescent="0.4">
      <c r="B7" s="3"/>
      <c r="C7" s="4" t="s">
        <v>2</v>
      </c>
      <c r="D7" s="4" t="s">
        <v>3</v>
      </c>
      <c r="E7" s="5" t="s">
        <v>4</v>
      </c>
      <c r="F7" s="4" t="s">
        <v>5</v>
      </c>
      <c r="G7" s="5" t="s">
        <v>6</v>
      </c>
    </row>
    <row r="8" spans="2:12" ht="15.45" x14ac:dyDescent="0.4">
      <c r="B8" s="6" t="s">
        <v>7</v>
      </c>
      <c r="C8" s="7">
        <v>124937223</v>
      </c>
      <c r="D8" s="7">
        <f>E8-C8</f>
        <v>140829757</v>
      </c>
      <c r="E8" s="7">
        <v>265766980</v>
      </c>
      <c r="F8" s="7">
        <f>G8-E8</f>
        <v>138728232</v>
      </c>
      <c r="G8" s="7">
        <v>404495212</v>
      </c>
      <c r="J8" s="8"/>
    </row>
    <row r="9" spans="2:12" ht="30.45" x14ac:dyDescent="0.4">
      <c r="B9" s="9" t="s">
        <v>8</v>
      </c>
      <c r="C9" s="10">
        <f>49137148+43164064</f>
        <v>92301212</v>
      </c>
      <c r="D9" s="10">
        <f t="shared" ref="D9:D15" si="0">E9-C9</f>
        <v>95474918</v>
      </c>
      <c r="E9" s="10">
        <f>100830530+86945600</f>
        <v>187776130</v>
      </c>
      <c r="F9" s="10">
        <f t="shared" ref="F9:F15" si="1">G9-E9</f>
        <v>97474040</v>
      </c>
      <c r="G9" s="10">
        <f>154780290+130469880</f>
        <v>285250170</v>
      </c>
      <c r="I9" s="8"/>
      <c r="J9" s="8"/>
    </row>
    <row r="10" spans="2:12" ht="15.45" x14ac:dyDescent="0.4">
      <c r="B10" s="3" t="s">
        <v>9</v>
      </c>
      <c r="C10" s="10">
        <f>27067319+1350000</f>
        <v>28417319</v>
      </c>
      <c r="D10" s="10">
        <f t="shared" si="0"/>
        <v>30262611</v>
      </c>
      <c r="E10" s="10">
        <f>55979930+2700000</f>
        <v>58679930</v>
      </c>
      <c r="F10" s="10">
        <f t="shared" si="1"/>
        <v>30084670</v>
      </c>
      <c r="G10" s="10">
        <f>84714600+4050000</f>
        <v>88764600</v>
      </c>
      <c r="I10" s="8"/>
      <c r="J10" s="8"/>
    </row>
    <row r="11" spans="2:12" ht="45.45" x14ac:dyDescent="0.4">
      <c r="B11" s="9" t="s">
        <v>10</v>
      </c>
      <c r="C11" s="10">
        <v>0</v>
      </c>
      <c r="D11" s="10">
        <f t="shared" si="0"/>
        <v>0</v>
      </c>
      <c r="E11" s="10">
        <v>0</v>
      </c>
      <c r="F11" s="10">
        <f t="shared" si="1"/>
        <v>4432155</v>
      </c>
      <c r="G11" s="10">
        <v>4432155</v>
      </c>
      <c r="I11" s="8"/>
      <c r="J11" s="8"/>
    </row>
    <row r="12" spans="2:12" ht="45.45" x14ac:dyDescent="0.4">
      <c r="B12" s="9" t="s">
        <v>11</v>
      </c>
      <c r="C12" s="10">
        <v>0</v>
      </c>
      <c r="D12" s="10">
        <f t="shared" si="0"/>
        <v>0</v>
      </c>
      <c r="E12" s="10">
        <v>0</v>
      </c>
      <c r="F12" s="10">
        <f t="shared" si="1"/>
        <v>0</v>
      </c>
      <c r="G12" s="10">
        <v>0</v>
      </c>
      <c r="I12" s="8"/>
      <c r="J12" s="8"/>
    </row>
    <row r="13" spans="2:12" ht="30.45" x14ac:dyDescent="0.4">
      <c r="B13" s="9" t="s">
        <v>12</v>
      </c>
      <c r="C13" s="10">
        <v>0</v>
      </c>
      <c r="D13" s="10">
        <f t="shared" si="0"/>
        <v>10491084</v>
      </c>
      <c r="E13" s="10">
        <v>10491084</v>
      </c>
      <c r="F13" s="10">
        <f>G13-E13</f>
        <v>1964369</v>
      </c>
      <c r="G13" s="10">
        <v>12455453</v>
      </c>
      <c r="I13" s="8"/>
      <c r="J13" s="8"/>
    </row>
    <row r="14" spans="2:12" ht="30.45" x14ac:dyDescent="0.4">
      <c r="B14" s="9" t="s">
        <v>13</v>
      </c>
      <c r="C14" s="10">
        <v>284046</v>
      </c>
      <c r="D14" s="10">
        <f t="shared" si="0"/>
        <v>249911</v>
      </c>
      <c r="E14" s="10">
        <v>533957</v>
      </c>
      <c r="F14" s="10">
        <f t="shared" si="1"/>
        <v>269523</v>
      </c>
      <c r="G14" s="10">
        <v>803480</v>
      </c>
      <c r="I14" s="8"/>
      <c r="J14" s="8"/>
    </row>
    <row r="15" spans="2:12" ht="45.45" x14ac:dyDescent="0.4">
      <c r="B15" s="9" t="s">
        <v>14</v>
      </c>
      <c r="C15" s="10">
        <f>5284646-1350000</f>
        <v>3934646</v>
      </c>
      <c r="D15" s="10">
        <f t="shared" si="0"/>
        <v>4351233</v>
      </c>
      <c r="E15" s="10">
        <f>10985879-2700000</f>
        <v>8285879</v>
      </c>
      <c r="F15" s="10">
        <f t="shared" si="1"/>
        <v>4503475</v>
      </c>
      <c r="G15" s="10">
        <f>16839354-4050000</f>
        <v>12789354</v>
      </c>
      <c r="I15" s="8"/>
      <c r="J15" s="8"/>
    </row>
    <row r="16" spans="2:12" ht="15.45" x14ac:dyDescent="0.4">
      <c r="B16" s="3"/>
      <c r="C16" s="10"/>
      <c r="D16" s="10"/>
      <c r="E16" s="10"/>
      <c r="F16" s="10"/>
      <c r="G16" s="10"/>
      <c r="I16" s="8"/>
      <c r="J16" s="8"/>
    </row>
    <row r="17" spans="2:10" ht="15.45" x14ac:dyDescent="0.4">
      <c r="B17" s="11" t="s">
        <v>15</v>
      </c>
      <c r="C17" s="7">
        <v>139588965</v>
      </c>
      <c r="D17" s="7">
        <v>138832972</v>
      </c>
      <c r="E17" s="7">
        <v>278421937</v>
      </c>
      <c r="F17" s="7">
        <v>138089263</v>
      </c>
      <c r="G17" s="7">
        <v>416511200</v>
      </c>
      <c r="I17" s="8"/>
      <c r="J17" s="8"/>
    </row>
    <row r="18" spans="2:10" ht="15.45" x14ac:dyDescent="0.4">
      <c r="B18" s="9" t="s">
        <v>16</v>
      </c>
      <c r="C18" s="10">
        <v>87700370</v>
      </c>
      <c r="D18" s="10">
        <v>86983057</v>
      </c>
      <c r="E18" s="10">
        <v>174683427</v>
      </c>
      <c r="F18" s="10">
        <v>87456753</v>
      </c>
      <c r="G18" s="10">
        <v>262140180</v>
      </c>
      <c r="I18" s="8"/>
      <c r="J18" s="8"/>
    </row>
    <row r="19" spans="2:10" ht="15.45" x14ac:dyDescent="0.4">
      <c r="B19" s="9" t="s">
        <v>17</v>
      </c>
      <c r="C19" s="10">
        <v>12811456</v>
      </c>
      <c r="D19" s="10">
        <v>14981332</v>
      </c>
      <c r="E19" s="10">
        <v>27792788</v>
      </c>
      <c r="F19" s="10">
        <v>15857546</v>
      </c>
      <c r="G19" s="10">
        <v>43650334</v>
      </c>
      <c r="I19" s="8"/>
      <c r="J19" s="8"/>
    </row>
    <row r="20" spans="2:10" ht="30.45" x14ac:dyDescent="0.4">
      <c r="B20" s="9" t="s">
        <v>18</v>
      </c>
      <c r="C20" s="10">
        <v>12572354</v>
      </c>
      <c r="D20" s="10">
        <v>13425454</v>
      </c>
      <c r="E20" s="10">
        <v>25997808</v>
      </c>
      <c r="F20" s="10">
        <v>13084533</v>
      </c>
      <c r="G20" s="10">
        <v>39082341</v>
      </c>
      <c r="I20" s="8"/>
      <c r="J20" s="8"/>
    </row>
    <row r="21" spans="2:10" ht="15.45" x14ac:dyDescent="0.4">
      <c r="B21" s="9" t="s">
        <v>19</v>
      </c>
      <c r="C21" s="10">
        <v>26504785</v>
      </c>
      <c r="D21" s="10">
        <v>23443129</v>
      </c>
      <c r="E21" s="10">
        <v>49947914</v>
      </c>
      <c r="F21" s="10">
        <v>21690431</v>
      </c>
      <c r="G21" s="10">
        <v>71638345</v>
      </c>
      <c r="I21" s="8"/>
      <c r="J21" s="8"/>
    </row>
    <row r="22" spans="2:10" ht="30.45" x14ac:dyDescent="0.4">
      <c r="B22" s="9" t="s">
        <v>20</v>
      </c>
      <c r="C22" s="10">
        <f>C8-C17</f>
        <v>-14651742</v>
      </c>
      <c r="D22" s="10">
        <f t="shared" ref="D22:F22" si="2">D8-D17</f>
        <v>1996785</v>
      </c>
      <c r="E22" s="10">
        <f t="shared" si="2"/>
        <v>-12654957</v>
      </c>
      <c r="F22" s="10">
        <f t="shared" si="2"/>
        <v>638969</v>
      </c>
      <c r="G22" s="10">
        <f>G8-G17</f>
        <v>-12015988</v>
      </c>
      <c r="I22" s="8"/>
      <c r="J22" s="8"/>
    </row>
    <row r="25" spans="2:10" x14ac:dyDescent="0.4">
      <c r="F25" s="8"/>
    </row>
  </sheetData>
  <mergeCells count="2">
    <mergeCell ref="B4:G4"/>
    <mergeCell ref="B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scjarad</dc:creator>
  <cp:lastModifiedBy>scjarad</cp:lastModifiedBy>
  <dcterms:created xsi:type="dcterms:W3CDTF">2025-12-09T14:10:31Z</dcterms:created>
  <dcterms:modified xsi:type="dcterms:W3CDTF">2025-12-09T14:11:28Z</dcterms:modified>
</cp:coreProperties>
</file>